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'видатки'!$A$1:$G$38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<sst xmlns="http://schemas.openxmlformats.org/spreadsheetml/2006/main" count="62" uniqueCount="62">
  <si>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Код </t>
  </si>
  <si>
    <t>Назва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</si>
  <si>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</si>
  <si>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</si>
  <si>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</si>
  <si>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</si>
  <si>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</si>
  <si>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</si>
  <si>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</si>
  <si>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</si>
  <si>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</si>
  <si>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</si>
  <si>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</si>
  <si>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</si>
  <si>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</si>
  <si>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</si>
  <si>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</si>
  <si>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ВИДАТКИ ЗАГАЛЬНОГО ФОНДУ</t>
  </si>
  <si>
    <t>ВИДАТКИ СПЕЦІАЛЬНОГО ФОНДУ</t>
  </si>
  <si>
    <t>250102</t>
  </si>
  <si>
    <t>Резервний фонд</t>
  </si>
  <si>
    <t>Міжбюджетні трансферти бюджетам нижчих рівнів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</si>
  <si>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</si>
  <si>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</si>
  <si>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</si>
  <si>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</si>
  <si>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</si>
  <si>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</si>
  <si>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</si>
  <si>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</si>
  <si>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</si>
  <si>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</si>
  <si>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</si>
  <si>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</si>
  <si>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</si>
  <si>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</si>
  <si>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</si>
  <si>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</si>
  <si>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</si>
  <si>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</si>
  <si>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</si>
  <si>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</si>
  <si>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7300</t>
  </si>
  <si>
    <t>7450</t>
  </si>
  <si>
    <t>Сприяння розвитку малого та середнього підприємництва</t>
  </si>
  <si>
    <t>7800</t>
  </si>
  <si>
    <t>8000</t>
  </si>
  <si>
    <t>8600</t>
  </si>
  <si>
    <t>Бюджет на 2017 рік                             (із внесеними змінами)</t>
  </si>
  <si>
    <t>Всього видатків загальному фонду (з урахуванням трансфертів)</t>
  </si>
  <si>
    <t>Разом  по спеціального фонду</t>
  </si>
  <si>
    <t>План на І півріччя 2017 року</t>
  </si>
  <si>
    <t>Касові видатки за І півріччя 2017 року</t>
  </si>
  <si>
    <t>заклади охорони здоров'я</t>
  </si>
  <si>
    <t>на заходи з лікування хворих на діабет</t>
  </si>
  <si>
    <t>на відшкодування вартості лікарських засобів</t>
  </si>
  <si>
    <t xml:space="preserve">Міжбюджетні трансферти іншим бюджетам </t>
  </si>
  <si>
    <t>інші видатки по соціальному захисту населення</t>
  </si>
  <si>
    <t>витрати на поховання учасників бойових дій та інвалідів війни</t>
  </si>
  <si>
    <t>інші програми соціального захисту дітей</t>
  </si>
  <si>
    <t>молодіжні програми</t>
  </si>
  <si>
    <t>інші заклади та заходи в галузі соціальної політики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</si>
</sst>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0.0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76" fontId="15" fillId="2" borderId="1" xfId="0" applyNumberFormat="1" applyFont="1" applyFill="1" applyBorder="1" applyAlignment="1">
      <alignment horizontal="right"/>
    </xf>
    <xf numFmtId="176" fontId="15" fillId="2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176" fontId="16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176" fontId="17" fillId="0" borderId="1" xfId="0" applyNumberFormat="1" applyFont="1" applyBorder="1" applyAlignment="1">
      <alignment horizontal="right"/>
    </xf>
    <xf numFmtId="176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177" fontId="13" fillId="0" borderId="0" xfId="18" applyNumberFormat="1" applyFont="1" applyBorder="1" applyAlignment="1">
      <alignment vertical="center" wrapText="1"/>
      <protection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/>
    </xf>
    <xf numFmtId="49" fontId="22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176" fontId="17" fillId="0" borderId="0" xfId="0" applyNumberFormat="1" applyFont="1" applyFill="1" applyBorder="1" applyAlignment="1">
      <alignment/>
    </xf>
    <xf numFmtId="176" fontId="14" fillId="3" borderId="1" xfId="0" applyNumberFormat="1" applyFont="1" applyFill="1" applyBorder="1" applyAlignment="1">
      <alignment horizontal="right"/>
    </xf>
    <xf numFmtId="176" fontId="16" fillId="3" borderId="1" xfId="0" applyNumberFormat="1" applyFont="1" applyFill="1" applyBorder="1" applyAlignment="1">
      <alignment/>
    </xf>
    <xf numFmtId="176" fontId="13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76" fontId="19" fillId="4" borderId="1" xfId="0" applyNumberFormat="1" applyFont="1" applyFill="1" applyBorder="1" applyAlignment="1">
      <alignment wrapText="1"/>
    </xf>
    <xf numFmtId="176" fontId="19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176" fontId="19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1"/>
    </xf>
    <xf numFmtId="49" fontId="9" fillId="0" borderId="1" xfId="0" applyNumberFormat="1" applyFont="1" applyBorder="1" applyAlignment="1">
      <alignment horizontal="left" wrapText="1" inden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horizontal="right"/>
    </xf>
    <xf numFmtId="176" fontId="24" fillId="0" borderId="1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видат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26">
      <selection activeCell="B1" sqref="B1"/>
    </sheetView>
  </sheetViews>
  <sheetFormatPr defaultColWidth="9.00390625" defaultRowHeight="12.75"/>
  <cols>
    <col min="1" max="1" width="7.25390625" style="1" customWidth="1"/>
    <col min="2" max="2" width="33.25390625" style="2" customWidth="1"/>
    <col min="3" max="3" width="12.25390625" style="2" customWidth="1"/>
    <col min="4" max="7" width="11.875" style="2" customWidth="1"/>
    <col min="8" max="16384" width="9.125" style="2" customWidth="1"/>
  </cols>
  <sheetData>
    <row r="1" spans="1:7" s="21" customFormat="1" ht="42.75" customHeight="1">
      <c r="A1" s="19" t="s">
        <v>0</v>
      </c>
      <c r="B1" s="20" t="s">
        <v>1</v>
      </c>
      <c r="C1" s="20" t="s">
        <v>48</v>
      </c>
      <c r="D1" s="20" t="s">
        <v>51</v>
      </c>
      <c r="E1" s="20" t="s">
        <v>52</v>
      </c>
      <c r="F1" s="20" t="s">
        <v>3</v>
      </c>
      <c r="G1" s="20" t="s">
        <v>6</v>
      </c>
    </row>
    <row r="2" spans="1:7" ht="20.25" customHeight="1">
      <c r="A2" s="46"/>
      <c r="B2" s="47" t="s">
        <v>17</v>
      </c>
      <c r="C2" s="48"/>
      <c r="D2" s="48"/>
      <c r="E2" s="49"/>
      <c r="F2" s="49"/>
      <c r="G2" s="49"/>
    </row>
    <row r="3" spans="1:7" ht="15.75">
      <c r="A3" s="22" t="s">
        <v>33</v>
      </c>
      <c r="B3" s="27" t="s">
        <v>24</v>
      </c>
      <c r="C3" s="6">
        <v>1729.8</v>
      </c>
      <c r="D3" s="7">
        <v>1137.9</v>
      </c>
      <c r="E3" s="8">
        <v>908.4</v>
      </c>
      <c r="F3" s="8">
        <f>E3/C3*100</f>
        <v>52.51474158862296</v>
      </c>
      <c r="G3" s="8">
        <f>E3/D3*100</f>
        <v>79.83126812549432</v>
      </c>
    </row>
    <row r="4" spans="1:7" ht="15.75">
      <c r="A4" s="22" t="s">
        <v>34</v>
      </c>
      <c r="B4" s="27" t="s">
        <v>25</v>
      </c>
      <c r="C4" s="6">
        <v>26105.8</v>
      </c>
      <c r="D4" s="6">
        <v>16101.7</v>
      </c>
      <c r="E4" s="8">
        <v>13324.5</v>
      </c>
      <c r="F4" s="8">
        <f aca="true" t="shared" si="0" ref="F4:F30">E4/C4*100</f>
        <v>51.04038183085752</v>
      </c>
      <c r="G4" s="8">
        <f aca="true" t="shared" si="1" ref="G4:G30">E4/D4*100</f>
        <v>82.75213176248471</v>
      </c>
    </row>
    <row r="5" spans="1:7" ht="15.75">
      <c r="A5" s="22" t="s">
        <v>35</v>
      </c>
      <c r="B5" s="27" t="s">
        <v>26</v>
      </c>
      <c r="C5" s="7">
        <f>SUM(C6:C8)</f>
        <v>30786.299999999996</v>
      </c>
      <c r="D5" s="7">
        <f>SUM(D6:D8)</f>
        <v>17897.199999999997</v>
      </c>
      <c r="E5" s="7">
        <f>SUM(E6:E8)</f>
        <v>16838.8</v>
      </c>
      <c r="F5" s="8">
        <f t="shared" si="0"/>
        <v>54.695757528511066</v>
      </c>
      <c r="G5" s="8">
        <f t="shared" si="1"/>
        <v>94.08622577833405</v>
      </c>
    </row>
    <row r="6" spans="1:7" ht="15.75">
      <c r="A6" s="22"/>
      <c r="B6" s="55" t="s">
        <v>53</v>
      </c>
      <c r="C6" s="10">
        <v>29696.1</v>
      </c>
      <c r="D6" s="10">
        <v>17315.8</v>
      </c>
      <c r="E6" s="10">
        <v>16298.8</v>
      </c>
      <c r="F6" s="11">
        <f>E6/C6*100</f>
        <v>54.885321641562356</v>
      </c>
      <c r="G6" s="11">
        <f>E6/D6*100</f>
        <v>94.12675129072869</v>
      </c>
    </row>
    <row r="7" spans="1:7" ht="26.25">
      <c r="A7" s="22"/>
      <c r="B7" s="55" t="s">
        <v>54</v>
      </c>
      <c r="C7" s="10">
        <v>646.6</v>
      </c>
      <c r="D7" s="10">
        <v>418.6</v>
      </c>
      <c r="E7" s="10">
        <v>418.4</v>
      </c>
      <c r="F7" s="11">
        <f>E7/C7*100</f>
        <v>64.7077018249304</v>
      </c>
      <c r="G7" s="11">
        <f>E7/D7*100</f>
        <v>99.95222169135212</v>
      </c>
    </row>
    <row r="8" spans="1:7" ht="26.25">
      <c r="A8" s="22"/>
      <c r="B8" s="55" t="s">
        <v>55</v>
      </c>
      <c r="C8" s="10">
        <v>443.6</v>
      </c>
      <c r="D8" s="10">
        <v>162.8</v>
      </c>
      <c r="E8" s="10">
        <v>121.6</v>
      </c>
      <c r="F8" s="11">
        <f>E8/C8*100</f>
        <v>27.412082957619475</v>
      </c>
      <c r="G8" s="11">
        <f>E8/D8*100</f>
        <v>74.69287469287468</v>
      </c>
    </row>
    <row r="9" spans="1:7" ht="15.75">
      <c r="A9" s="22" t="s">
        <v>36</v>
      </c>
      <c r="B9" s="27" t="s">
        <v>27</v>
      </c>
      <c r="C9" s="7">
        <f>SUM(C10:C17)</f>
        <v>96387.6</v>
      </c>
      <c r="D9" s="7">
        <f>SUM(D10:D17)</f>
        <v>57410.299999999996</v>
      </c>
      <c r="E9" s="7">
        <f>SUM(E10:E17)</f>
        <v>56356.59999999999</v>
      </c>
      <c r="F9" s="8">
        <f t="shared" si="0"/>
        <v>58.46872419273848</v>
      </c>
      <c r="G9" s="8">
        <f t="shared" si="1"/>
        <v>98.16461506036373</v>
      </c>
    </row>
    <row r="10" spans="1:7" ht="26.25">
      <c r="A10" s="22"/>
      <c r="B10" s="56" t="s">
        <v>14</v>
      </c>
      <c r="C10" s="10">
        <v>3296.9</v>
      </c>
      <c r="D10" s="10">
        <v>1338.5</v>
      </c>
      <c r="E10" s="10">
        <v>1336.3</v>
      </c>
      <c r="F10" s="11">
        <f>E10/C10*100</f>
        <v>40.532014923109585</v>
      </c>
      <c r="G10" s="11">
        <f>E10/D10*100</f>
        <v>99.83563690698543</v>
      </c>
    </row>
    <row r="11" spans="1:7" ht="39">
      <c r="A11" s="22"/>
      <c r="B11" s="57" t="s">
        <v>15</v>
      </c>
      <c r="C11" s="10">
        <v>43464</v>
      </c>
      <c r="D11" s="10">
        <v>20730.4</v>
      </c>
      <c r="E11" s="10">
        <v>20298.8</v>
      </c>
      <c r="F11" s="11">
        <f>E11/C11*100</f>
        <v>46.702558439168044</v>
      </c>
      <c r="G11" s="11">
        <f>E11/D11*100</f>
        <v>97.91803341951915</v>
      </c>
    </row>
    <row r="12" spans="1:7" ht="15.75">
      <c r="A12" s="22"/>
      <c r="B12" s="57" t="s">
        <v>16</v>
      </c>
      <c r="C12" s="10">
        <v>43865.4</v>
      </c>
      <c r="D12" s="10">
        <v>31747.3</v>
      </c>
      <c r="E12" s="10">
        <v>31747.3</v>
      </c>
      <c r="F12" s="11">
        <f>E12/C12*100</f>
        <v>72.3743542746675</v>
      </c>
      <c r="G12" s="11">
        <f>E12/D12*100</f>
        <v>100</v>
      </c>
    </row>
    <row r="13" spans="1:7" ht="26.25">
      <c r="A13" s="26" t="s">
        <v>37</v>
      </c>
      <c r="B13" s="56" t="s">
        <v>57</v>
      </c>
      <c r="C13" s="10">
        <v>80.6</v>
      </c>
      <c r="D13" s="10">
        <v>52.2</v>
      </c>
      <c r="E13" s="11">
        <v>52.2</v>
      </c>
      <c r="F13" s="11">
        <f t="shared" si="0"/>
        <v>64.76426799007446</v>
      </c>
      <c r="G13" s="11">
        <f t="shared" si="1"/>
        <v>100</v>
      </c>
    </row>
    <row r="14" spans="1:7" ht="26.25">
      <c r="A14" s="26" t="s">
        <v>38</v>
      </c>
      <c r="B14" s="56" t="s">
        <v>58</v>
      </c>
      <c r="C14" s="10">
        <v>15.5</v>
      </c>
      <c r="D14" s="10">
        <v>5.7</v>
      </c>
      <c r="E14" s="11">
        <v>0</v>
      </c>
      <c r="F14" s="11">
        <f>E14/C14*100</f>
        <v>0</v>
      </c>
      <c r="G14" s="11">
        <f>E14/D14*100</f>
        <v>0</v>
      </c>
    </row>
    <row r="15" spans="1:7" ht="26.25" customHeight="1">
      <c r="A15" s="26" t="s">
        <v>39</v>
      </c>
      <c r="B15" s="56" t="s">
        <v>59</v>
      </c>
      <c r="C15" s="10">
        <v>20</v>
      </c>
      <c r="D15" s="10">
        <v>5</v>
      </c>
      <c r="E15" s="9">
        <v>5</v>
      </c>
      <c r="F15" s="11">
        <f t="shared" si="0"/>
        <v>25</v>
      </c>
      <c r="G15" s="11">
        <f>E15/D15*100</f>
        <v>100</v>
      </c>
    </row>
    <row r="16" spans="1:7" ht="15.75">
      <c r="A16" s="23"/>
      <c r="B16" s="56" t="s">
        <v>60</v>
      </c>
      <c r="C16" s="12">
        <v>760.3</v>
      </c>
      <c r="D16" s="12">
        <v>440.4</v>
      </c>
      <c r="E16" s="11">
        <v>307.1</v>
      </c>
      <c r="F16" s="11">
        <f t="shared" si="0"/>
        <v>40.391950545837176</v>
      </c>
      <c r="G16" s="11">
        <f t="shared" si="1"/>
        <v>69.73206176203452</v>
      </c>
    </row>
    <row r="17" spans="1:9" ht="26.25">
      <c r="A17" s="23"/>
      <c r="B17" s="56" t="s">
        <v>61</v>
      </c>
      <c r="C17" s="12">
        <v>4884.9</v>
      </c>
      <c r="D17" s="12">
        <v>3090.8</v>
      </c>
      <c r="E17" s="11">
        <v>2609.9</v>
      </c>
      <c r="F17" s="11">
        <f t="shared" si="0"/>
        <v>53.42791049970317</v>
      </c>
      <c r="G17" s="11">
        <f t="shared" si="1"/>
        <v>84.44092144428626</v>
      </c>
      <c r="H17" s="34"/>
      <c r="I17" s="13"/>
    </row>
    <row r="18" spans="1:7" ht="15.75">
      <c r="A18" s="22" t="s">
        <v>40</v>
      </c>
      <c r="B18" s="27" t="s">
        <v>28</v>
      </c>
      <c r="C18" s="6">
        <v>3296.7</v>
      </c>
      <c r="D18" s="6">
        <v>2475</v>
      </c>
      <c r="E18" s="8">
        <v>2087.5</v>
      </c>
      <c r="F18" s="8">
        <f t="shared" si="0"/>
        <v>63.32089665422998</v>
      </c>
      <c r="G18" s="8">
        <f t="shared" si="1"/>
        <v>84.34343434343434</v>
      </c>
    </row>
    <row r="19" spans="1:7" ht="15.75">
      <c r="A19" s="22" t="s">
        <v>41</v>
      </c>
      <c r="B19" s="27" t="s">
        <v>29</v>
      </c>
      <c r="C19" s="7">
        <v>337.5</v>
      </c>
      <c r="D19" s="7">
        <v>245.1</v>
      </c>
      <c r="E19" s="8">
        <v>200.5</v>
      </c>
      <c r="F19" s="8">
        <f t="shared" si="0"/>
        <v>59.40740740740741</v>
      </c>
      <c r="G19" s="8">
        <f t="shared" si="1"/>
        <v>81.80334557323542</v>
      </c>
    </row>
    <row r="20" spans="1:7" ht="30" customHeight="1">
      <c r="A20" s="22" t="s">
        <v>42</v>
      </c>
      <c r="B20" s="28" t="s">
        <v>30</v>
      </c>
      <c r="C20" s="7">
        <v>63</v>
      </c>
      <c r="D20" s="7">
        <v>0</v>
      </c>
      <c r="E20" s="8">
        <v>0</v>
      </c>
      <c r="F20" s="8">
        <f t="shared" si="0"/>
        <v>0</v>
      </c>
      <c r="G20" s="60" t="e">
        <f t="shared" si="1"/>
        <v>#DIV/0!</v>
      </c>
    </row>
    <row r="21" spans="1:7" ht="29.25">
      <c r="A21" s="22" t="s">
        <v>43</v>
      </c>
      <c r="B21" s="28" t="s">
        <v>44</v>
      </c>
      <c r="C21" s="7">
        <v>1</v>
      </c>
      <c r="D21" s="7">
        <v>0</v>
      </c>
      <c r="E21" s="8">
        <v>0</v>
      </c>
      <c r="F21" s="8">
        <f t="shared" si="0"/>
        <v>0</v>
      </c>
      <c r="G21" s="60" t="e">
        <f t="shared" si="1"/>
        <v>#DIV/0!</v>
      </c>
    </row>
    <row r="22" spans="1:7" ht="43.5">
      <c r="A22" s="22" t="s">
        <v>45</v>
      </c>
      <c r="B22" s="28" t="s">
        <v>31</v>
      </c>
      <c r="C22" s="7">
        <v>50</v>
      </c>
      <c r="D22" s="7">
        <v>38</v>
      </c>
      <c r="E22" s="5">
        <v>10</v>
      </c>
      <c r="F22" s="8">
        <f t="shared" si="0"/>
        <v>20</v>
      </c>
      <c r="G22" s="8">
        <f t="shared" si="1"/>
        <v>26.31578947368421</v>
      </c>
    </row>
    <row r="23" spans="1:7" ht="29.25">
      <c r="A23" s="22" t="s">
        <v>46</v>
      </c>
      <c r="B23" s="28" t="s">
        <v>32</v>
      </c>
      <c r="C23" s="7">
        <f>C24+C26+C25</f>
        <v>125.3</v>
      </c>
      <c r="D23" s="7">
        <f>D24+D26+D25</f>
        <v>69.7</v>
      </c>
      <c r="E23" s="7">
        <f>E24+E26+E25</f>
        <v>53.2</v>
      </c>
      <c r="F23" s="8">
        <f t="shared" si="0"/>
        <v>42.458100558659225</v>
      </c>
      <c r="G23" s="14">
        <f t="shared" si="1"/>
        <v>76.3271162123386</v>
      </c>
    </row>
    <row r="24" spans="1:7" ht="15.75" hidden="1">
      <c r="A24" s="23" t="s">
        <v>19</v>
      </c>
      <c r="B24" s="30" t="s">
        <v>20</v>
      </c>
      <c r="C24" s="10">
        <v>0</v>
      </c>
      <c r="D24" s="12">
        <v>0</v>
      </c>
      <c r="E24" s="9">
        <v>0</v>
      </c>
      <c r="F24" s="11"/>
      <c r="G24" s="11"/>
    </row>
    <row r="25" spans="1:7" ht="45" hidden="1">
      <c r="A25" s="23" t="s">
        <v>22</v>
      </c>
      <c r="B25" s="30" t="s">
        <v>23</v>
      </c>
      <c r="C25" s="10"/>
      <c r="D25" s="9"/>
      <c r="E25" s="11"/>
      <c r="F25" s="11" t="e">
        <f t="shared" si="0"/>
        <v>#DIV/0!</v>
      </c>
      <c r="G25" s="15"/>
    </row>
    <row r="26" spans="1:7" ht="15.75">
      <c r="A26" s="23" t="s">
        <v>47</v>
      </c>
      <c r="B26" s="31" t="s">
        <v>13</v>
      </c>
      <c r="C26" s="10">
        <v>125.3</v>
      </c>
      <c r="D26" s="10">
        <v>69.7</v>
      </c>
      <c r="E26" s="9">
        <v>53.2</v>
      </c>
      <c r="F26" s="11">
        <f t="shared" si="0"/>
        <v>42.458100558659225</v>
      </c>
      <c r="G26" s="11">
        <f t="shared" si="1"/>
        <v>76.3271162123386</v>
      </c>
    </row>
    <row r="27" spans="1:7" s="29" customFormat="1" ht="16.5">
      <c r="A27" s="40" t="s">
        <v>2</v>
      </c>
      <c r="B27" s="44" t="s">
        <v>4</v>
      </c>
      <c r="C27" s="45">
        <f>SUM(C3+C4+C5+C9+C18+C19+C23+C22+C20+C21)</f>
        <v>158883</v>
      </c>
      <c r="D27" s="45">
        <f>SUM(D3+D4+D5+D9+D18+D19+D23+D22+D20+D21)</f>
        <v>95374.90000000001</v>
      </c>
      <c r="E27" s="45">
        <f>SUM(E3+E4+E5+E9+E18+E19+E23+E22+E20+E21)</f>
        <v>89779.49999999999</v>
      </c>
      <c r="F27" s="43">
        <f t="shared" si="0"/>
        <v>56.5066747229093</v>
      </c>
      <c r="G27" s="43">
        <f t="shared" si="1"/>
        <v>94.13325728257642</v>
      </c>
    </row>
    <row r="28" spans="1:7" ht="30">
      <c r="A28" s="22"/>
      <c r="B28" s="32" t="s">
        <v>21</v>
      </c>
      <c r="C28" s="14">
        <v>840</v>
      </c>
      <c r="D28" s="15">
        <v>679.8</v>
      </c>
      <c r="E28" s="14">
        <v>83.6</v>
      </c>
      <c r="F28" s="8">
        <f t="shared" si="0"/>
        <v>9.95238095238095</v>
      </c>
      <c r="G28" s="8">
        <f t="shared" si="1"/>
        <v>12.297734627831716</v>
      </c>
    </row>
    <row r="29" spans="1:7" ht="30">
      <c r="A29" s="22"/>
      <c r="B29" s="32" t="s">
        <v>56</v>
      </c>
      <c r="C29" s="14">
        <v>303.4</v>
      </c>
      <c r="D29" s="15">
        <v>259.4</v>
      </c>
      <c r="E29" s="14">
        <v>259.4</v>
      </c>
      <c r="F29" s="8">
        <f>E29/C29*100</f>
        <v>85.49769281476598</v>
      </c>
      <c r="G29" s="8">
        <f>E29/D29*100</f>
        <v>100</v>
      </c>
    </row>
    <row r="30" spans="1:7" ht="35.25" customHeight="1">
      <c r="A30" s="40" t="s">
        <v>8</v>
      </c>
      <c r="B30" s="41" t="s">
        <v>49</v>
      </c>
      <c r="C30" s="42">
        <f>SUM(C27:C29)</f>
        <v>160026.4</v>
      </c>
      <c r="D30" s="42">
        <f>SUM(D27:D29)</f>
        <v>96314.1</v>
      </c>
      <c r="E30" s="42">
        <f>SUM(E27:E29)</f>
        <v>90122.49999999999</v>
      </c>
      <c r="F30" s="43">
        <f t="shared" si="0"/>
        <v>56.317270150425166</v>
      </c>
      <c r="G30" s="43">
        <f t="shared" si="1"/>
        <v>93.57145007844125</v>
      </c>
    </row>
    <row r="31" spans="1:7" ht="21" customHeight="1">
      <c r="A31" s="51" t="s">
        <v>18</v>
      </c>
      <c r="B31" s="52"/>
      <c r="C31" s="53"/>
      <c r="D31" s="35"/>
      <c r="E31" s="35"/>
      <c r="F31" s="36"/>
      <c r="G31" s="37"/>
    </row>
    <row r="32" spans="1:7" ht="30" customHeight="1">
      <c r="A32" s="22"/>
      <c r="B32" s="28" t="s">
        <v>5</v>
      </c>
      <c r="C32" s="14">
        <v>2250.2</v>
      </c>
      <c r="D32" s="14"/>
      <c r="E32" s="14">
        <v>1190.4</v>
      </c>
      <c r="F32" s="14">
        <f>E32/C32*100</f>
        <v>52.90196426984269</v>
      </c>
      <c r="G32" s="8"/>
    </row>
    <row r="33" spans="1:7" ht="15.75">
      <c r="A33" s="22"/>
      <c r="B33" s="28" t="s">
        <v>9</v>
      </c>
      <c r="C33" s="14">
        <v>3649.1</v>
      </c>
      <c r="D33" s="14"/>
      <c r="E33" s="14">
        <v>591.9</v>
      </c>
      <c r="F33" s="14">
        <f>E33/C33*100</f>
        <v>16.220437916198517</v>
      </c>
      <c r="G33" s="14"/>
    </row>
    <row r="34" spans="1:7" ht="15.75">
      <c r="A34" s="38">
        <v>900204</v>
      </c>
      <c r="B34" s="39" t="s">
        <v>50</v>
      </c>
      <c r="C34" s="35">
        <f>SUM(C32:C33)</f>
        <v>5899.299999999999</v>
      </c>
      <c r="D34" s="35"/>
      <c r="E34" s="35">
        <f>SUM(E32:E33)</f>
        <v>1782.3000000000002</v>
      </c>
      <c r="F34" s="36">
        <f>E34/C34*100</f>
        <v>30.21205905785433</v>
      </c>
      <c r="G34" s="37"/>
    </row>
    <row r="35" spans="1:7" ht="19.5">
      <c r="A35" s="24"/>
      <c r="B35" s="33" t="s">
        <v>7</v>
      </c>
      <c r="C35" s="3">
        <f>C30+C34</f>
        <v>165925.69999999998</v>
      </c>
      <c r="D35" s="3"/>
      <c r="E35" s="3">
        <f>E30+E34</f>
        <v>91904.79999999999</v>
      </c>
      <c r="F35" s="4">
        <f>E35/C35*100</f>
        <v>55.38912898966224</v>
      </c>
      <c r="G35" s="4"/>
    </row>
    <row r="36" spans="1:6" ht="4.5" customHeight="1">
      <c r="A36" s="25"/>
      <c r="B36" s="16"/>
      <c r="C36" s="17"/>
      <c r="D36" s="17"/>
      <c r="E36" s="13"/>
      <c r="F36" s="13"/>
    </row>
    <row r="37" spans="2:3" ht="15.75" customHeight="1">
      <c r="B37" s="54" t="s">
        <v>10</v>
      </c>
      <c r="C37" s="54"/>
    </row>
    <row r="38" spans="2:7" ht="15.75" customHeight="1">
      <c r="B38" s="58" t="s">
        <v>11</v>
      </c>
      <c r="C38" s="58"/>
      <c r="D38" s="58"/>
      <c r="F38" s="50"/>
      <c r="G38" s="59" t="s">
        <v>12</v>
      </c>
    </row>
    <row r="41" ht="15.75">
      <c r="C41" s="18"/>
    </row>
  </sheetData>
  <mergeCells count="3">
    <mergeCell ref="A31:C31"/>
    <mergeCell ref="B37:C37"/>
    <mergeCell ref="B38:D38"/>
  </mergeCells>
  <printOptions/>
  <pageMargins left="0.5118110236220472" right="0.11811023622047245" top="0.6692913385826772" bottom="0.15748031496062992" header="0.31496062992125984" footer="0.236220472440944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2017-07-18T06:39:03Z</cp:lastPrinted>
  <dcterms:created xsi:type="dcterms:W3CDTF">2002-08-22T12:41:49Z</dcterms:created>
  <dcterms:modified xsi:type="dcterms:W3CDTF">2017-07-18T06:39:05Z</dcterms:modified>
  <cp:category/>
  <cp:version/>
  <cp:contentType/>
  <cp:contentStatus/>
</cp:coreProperties>
</file>